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4955" windowHeight="8445" activeTab="1"/>
  </bookViews>
  <sheets>
    <sheet name="Aircraft" sheetId="1" r:id="rId1"/>
    <sheet name="Passenger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<sst xmlns="http://schemas.openxmlformats.org/spreadsheetml/2006/main" count="134" uniqueCount="25">
  <si>
    <t>INTERNATIONAL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</si>
  <si>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</si>
  <si>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</si>
  <si>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</si>
  <si>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</si>
  <si>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</si>
  <si>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</si>
  <si>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</si>
  <si>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</si>
  <si>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</si>
  <si>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</si>
  <si>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</si>
  <si>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</si>
  <si>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Total</t>
  </si>
  <si>
    <t>BKK</t>
  </si>
  <si>
    <t>DMK</t>
  </si>
  <si>
    <t>CNX</t>
  </si>
  <si>
    <t>HDY</t>
  </si>
  <si>
    <t>HKT</t>
  </si>
  <si>
    <t>CEI</t>
  </si>
  <si>
    <t>DOMESTIC</t>
  </si>
  <si>
    <t>TOTAL</t>
  </si>
  <si>
    <t xml:space="preserve"> LCCs  Aircraft Movement (Oct 11 - Sep 12)</t>
  </si>
  <si>
    <t>FY 2012</t>
  </si>
  <si>
    <t xml:space="preserve"> LCCs  Passenger Movement (Oct 11 - Sep 12)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</si>
</sst>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ดดด\-yy"/>
    <numFmt numFmtId="181" formatCode="_-* #,##0_-;\-* #,##0_-;_-* &quot;-&quot;??_-;_-@_-"/>
  </numFmts>
  <fonts count="40">
    <font>
      <sz val="10"/>
      <name val="Arial"/>
      <family val="0"/>
    </font>
    <font>
      <b/>
      <sz val="16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" fillId="0" borderId="10" xfId="0" applyFont="1" applyBorder="1" applyAlignment="1">
      <alignment/>
    </xf>
    <xf numFmtId="180" fontId="1" fillId="33" borderId="1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12" xfId="0" applyFont="1" applyBorder="1" applyAlignment="1">
      <alignment/>
    </xf>
    <xf numFmtId="181" fontId="2" fillId="0" borderId="12" xfId="42" applyNumberFormat="1" applyFont="1" applyBorder="1" applyAlignment="1" quotePrefix="1">
      <alignment horizontal="center"/>
    </xf>
    <xf numFmtId="181" fontId="2" fillId="0" borderId="13" xfId="42" applyNumberFormat="1" applyFont="1" applyBorder="1" applyAlignment="1" quotePrefix="1">
      <alignment horizontal="center"/>
    </xf>
    <xf numFmtId="181" fontId="1" fillId="0" borderId="14" xfId="42" applyNumberFormat="1" applyFont="1" applyFill="1" applyBorder="1" applyAlignment="1">
      <alignment horizontal="center"/>
    </xf>
    <xf numFmtId="181" fontId="2" fillId="0" borderId="12" xfId="42" applyNumberFormat="1" applyFont="1" applyBorder="1" applyAlignment="1">
      <alignment/>
    </xf>
    <xf numFmtId="181" fontId="1" fillId="0" borderId="12" xfId="42" applyNumberFormat="1" applyFont="1" applyBorder="1" applyAlignment="1">
      <alignment/>
    </xf>
    <xf numFmtId="0" fontId="2" fillId="0" borderId="15" xfId="0" applyFont="1" applyBorder="1" applyAlignment="1">
      <alignment/>
    </xf>
    <xf numFmtId="181" fontId="1" fillId="0" borderId="15" xfId="42" applyNumberFormat="1" applyFont="1" applyBorder="1" applyAlignment="1">
      <alignment/>
    </xf>
    <xf numFmtId="181" fontId="2" fillId="0" borderId="15" xfId="42" applyNumberFormat="1" applyFont="1" applyBorder="1" applyAlignment="1">
      <alignment/>
    </xf>
    <xf numFmtId="0" fontId="2" fillId="0" borderId="16" xfId="0" applyFont="1" applyBorder="1" applyAlignment="1">
      <alignment/>
    </xf>
    <xf numFmtId="181" fontId="2" fillId="0" borderId="16" xfId="42" applyNumberFormat="1" applyFont="1" applyBorder="1" applyAlignment="1">
      <alignment/>
    </xf>
    <xf numFmtId="181" fontId="1" fillId="0" borderId="16" xfId="42" applyNumberFormat="1" applyFont="1" applyBorder="1" applyAlignment="1">
      <alignment/>
    </xf>
    <xf numFmtId="0" fontId="1" fillId="0" borderId="17" xfId="0" applyFont="1" applyBorder="1" applyAlignment="1">
      <alignment/>
    </xf>
    <xf numFmtId="181" fontId="1" fillId="0" borderId="17" xfId="42" applyNumberFormat="1" applyFont="1" applyBorder="1" applyAlignment="1">
      <alignment/>
    </xf>
    <xf numFmtId="0" fontId="2" fillId="0" borderId="0" xfId="0" applyFont="1" applyBorder="1" applyAlignment="1">
      <alignment/>
    </xf>
    <xf numFmtId="181" fontId="2" fillId="0" borderId="0" xfId="0" applyNumberFormat="1" applyFont="1" applyBorder="1" applyAlignment="1">
      <alignment/>
    </xf>
    <xf numFmtId="18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12" xfId="0" applyFont="1" applyFill="1" applyBorder="1" applyAlignment="1">
      <alignment/>
    </xf>
    <xf numFmtId="181" fontId="2" fillId="0" borderId="12" xfId="42" applyNumberFormat="1" applyFont="1" applyFill="1" applyBorder="1" applyAlignment="1" quotePrefix="1">
      <alignment horizontal="center"/>
    </xf>
    <xf numFmtId="181" fontId="2" fillId="0" borderId="13" xfId="42" applyNumberFormat="1" applyFont="1" applyFill="1" applyBorder="1" applyAlignment="1" quotePrefix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81" fontId="2" fillId="0" borderId="14" xfId="42" applyNumberFormat="1" applyFont="1" applyFill="1" applyBorder="1" applyAlignment="1" quotePrefix="1">
      <alignment horizontal="center"/>
    </xf>
    <xf numFmtId="181" fontId="2" fillId="0" borderId="18" xfId="42" applyNumberFormat="1" applyFont="1" applyFill="1" applyBorder="1" applyAlignment="1" quotePrefix="1">
      <alignment horizontal="center"/>
    </xf>
    <xf numFmtId="0" fontId="1" fillId="0" borderId="19" xfId="0" applyFont="1" applyBorder="1" applyAlignment="1">
      <alignment/>
    </xf>
    <xf numFmtId="181" fontId="1" fillId="0" borderId="19" xfId="0" applyNumberFormat="1" applyFont="1" applyBorder="1" applyAlignment="1">
      <alignment/>
    </xf>
    <xf numFmtId="181" fontId="2" fillId="0" borderId="20" xfId="42" applyNumberFormat="1" applyFont="1" applyBorder="1" applyAlignment="1">
      <alignment/>
    </xf>
    <xf numFmtId="180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&#3626;&#3606;&#3636;&#3605;&#3636;&#3607;&#3633;&#3657;&#3591;&#3627;&#3617;&#3604;\Lccs\Sources\FY2012\FY2012%20LCCs%20&#3585;.&#3618;.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"/>
      <sheetName val="pax"/>
      <sheetName val="tot_ac"/>
      <sheetName val="tot_pax"/>
      <sheetName val="compar_ac&amp;pax"/>
    </sheetNames>
    <sheetDataSet>
      <sheetData sheetId="0">
        <row r="23">
          <cell r="B23">
            <v>2914</v>
          </cell>
          <cell r="C23">
            <v>2622</v>
          </cell>
          <cell r="D23">
            <v>2954</v>
          </cell>
          <cell r="E23">
            <v>3119</v>
          </cell>
          <cell r="F23">
            <v>2835</v>
          </cell>
          <cell r="G23">
            <v>3217</v>
          </cell>
          <cell r="H23">
            <v>3210</v>
          </cell>
          <cell r="I23">
            <v>3231</v>
          </cell>
          <cell r="J23">
            <v>3163</v>
          </cell>
          <cell r="K23">
            <v>3327</v>
          </cell>
          <cell r="L23">
            <v>3474</v>
          </cell>
          <cell r="M23">
            <v>3342</v>
          </cell>
        </row>
        <row r="28">
          <cell r="B28">
            <v>2749</v>
          </cell>
          <cell r="C28">
            <v>4530</v>
          </cell>
          <cell r="D28">
            <v>5407</v>
          </cell>
          <cell r="E28">
            <v>5505</v>
          </cell>
          <cell r="F28">
            <v>5059</v>
          </cell>
          <cell r="G28">
            <v>3555</v>
          </cell>
          <cell r="H28">
            <v>3107</v>
          </cell>
          <cell r="I28">
            <v>2856</v>
          </cell>
          <cell r="J28">
            <v>2519</v>
          </cell>
          <cell r="K28">
            <v>2281</v>
          </cell>
          <cell r="L28">
            <v>2290</v>
          </cell>
          <cell r="M28">
            <v>2139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3</v>
          </cell>
          <cell r="H33">
            <v>18</v>
          </cell>
          <cell r="I33">
            <v>15</v>
          </cell>
          <cell r="J33">
            <v>2</v>
          </cell>
          <cell r="K33">
            <v>19</v>
          </cell>
          <cell r="L33">
            <v>29</v>
          </cell>
          <cell r="M33">
            <v>15</v>
          </cell>
        </row>
        <row r="38">
          <cell r="B38">
            <v>2349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1971</v>
          </cell>
          <cell r="H38">
            <v>2326</v>
          </cell>
          <cell r="I38">
            <v>2043</v>
          </cell>
          <cell r="J38">
            <v>2058</v>
          </cell>
          <cell r="K38">
            <v>2671</v>
          </cell>
          <cell r="L38">
            <v>2777</v>
          </cell>
          <cell r="M38">
            <v>2828</v>
          </cell>
        </row>
        <row r="44">
          <cell r="B44">
            <v>124</v>
          </cell>
          <cell r="C44">
            <v>120</v>
          </cell>
          <cell r="D44">
            <v>138</v>
          </cell>
          <cell r="E44">
            <v>182</v>
          </cell>
          <cell r="F44">
            <v>172</v>
          </cell>
          <cell r="G44">
            <v>158</v>
          </cell>
          <cell r="H44">
            <v>144</v>
          </cell>
          <cell r="I44">
            <v>152</v>
          </cell>
          <cell r="J44">
            <v>146</v>
          </cell>
          <cell r="K44">
            <v>148</v>
          </cell>
          <cell r="L44">
            <v>148</v>
          </cell>
          <cell r="M44">
            <v>146</v>
          </cell>
        </row>
        <row r="50">
          <cell r="B50">
            <v>1274</v>
          </cell>
          <cell r="C50">
            <v>1260</v>
          </cell>
          <cell r="D50">
            <v>1564</v>
          </cell>
          <cell r="E50">
            <v>1683</v>
          </cell>
          <cell r="F50">
            <v>1418</v>
          </cell>
          <cell r="G50">
            <v>1451</v>
          </cell>
          <cell r="H50">
            <v>1432</v>
          </cell>
          <cell r="I50">
            <v>1264</v>
          </cell>
          <cell r="J50">
            <v>1117</v>
          </cell>
          <cell r="K50">
            <v>994</v>
          </cell>
          <cell r="L50">
            <v>993</v>
          </cell>
          <cell r="M50">
            <v>967</v>
          </cell>
        </row>
        <row r="56">
          <cell r="B56">
            <v>128</v>
          </cell>
          <cell r="C56">
            <v>144</v>
          </cell>
          <cell r="D56">
            <v>150</v>
          </cell>
          <cell r="E56">
            <v>152</v>
          </cell>
          <cell r="F56">
            <v>122</v>
          </cell>
          <cell r="G56">
            <v>134</v>
          </cell>
          <cell r="H56">
            <v>128</v>
          </cell>
          <cell r="I56">
            <v>132</v>
          </cell>
          <cell r="J56">
            <v>130</v>
          </cell>
          <cell r="K56">
            <v>132</v>
          </cell>
          <cell r="L56">
            <v>150</v>
          </cell>
          <cell r="M56">
            <v>154</v>
          </cell>
        </row>
        <row r="62">
          <cell r="B62">
            <v>914</v>
          </cell>
          <cell r="C62">
            <v>737</v>
          </cell>
          <cell r="D62">
            <v>866</v>
          </cell>
          <cell r="E62">
            <v>836</v>
          </cell>
          <cell r="F62">
            <v>756</v>
          </cell>
          <cell r="G62">
            <v>884</v>
          </cell>
          <cell r="H62">
            <v>902</v>
          </cell>
          <cell r="I62">
            <v>808</v>
          </cell>
          <cell r="J62">
            <v>782</v>
          </cell>
          <cell r="K62">
            <v>800</v>
          </cell>
          <cell r="L62">
            <v>786</v>
          </cell>
          <cell r="M62">
            <v>774</v>
          </cell>
        </row>
        <row r="75">
          <cell r="B75">
            <v>750</v>
          </cell>
          <cell r="C75">
            <v>774</v>
          </cell>
          <cell r="D75">
            <v>826</v>
          </cell>
          <cell r="E75">
            <v>816</v>
          </cell>
          <cell r="F75">
            <v>763</v>
          </cell>
          <cell r="G75">
            <v>815</v>
          </cell>
          <cell r="H75">
            <v>770</v>
          </cell>
          <cell r="I75">
            <v>726</v>
          </cell>
          <cell r="J75">
            <v>722</v>
          </cell>
          <cell r="K75">
            <v>750</v>
          </cell>
          <cell r="L75">
            <v>756</v>
          </cell>
          <cell r="M75">
            <v>729</v>
          </cell>
        </row>
        <row r="81">
          <cell r="B81">
            <v>1035</v>
          </cell>
          <cell r="C81">
            <v>983</v>
          </cell>
          <cell r="D81">
            <v>1114</v>
          </cell>
          <cell r="E81">
            <v>1099</v>
          </cell>
          <cell r="F81">
            <v>1001</v>
          </cell>
          <cell r="G81">
            <v>1088</v>
          </cell>
          <cell r="H81">
            <v>1061</v>
          </cell>
          <cell r="I81">
            <v>1055</v>
          </cell>
          <cell r="J81">
            <v>938</v>
          </cell>
          <cell r="K81">
            <v>1032</v>
          </cell>
          <cell r="L81">
            <v>1062</v>
          </cell>
          <cell r="M81">
            <v>947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90">
          <cell r="B90">
            <v>248</v>
          </cell>
          <cell r="C90">
            <v>240</v>
          </cell>
          <cell r="D90">
            <v>290</v>
          </cell>
          <cell r="E90">
            <v>446</v>
          </cell>
          <cell r="F90">
            <v>408</v>
          </cell>
          <cell r="G90">
            <v>402</v>
          </cell>
          <cell r="H90">
            <v>386</v>
          </cell>
          <cell r="I90">
            <v>326</v>
          </cell>
          <cell r="J90">
            <v>304</v>
          </cell>
          <cell r="K90">
            <v>310</v>
          </cell>
          <cell r="L90">
            <v>310</v>
          </cell>
          <cell r="M90">
            <v>293</v>
          </cell>
        </row>
      </sheetData>
      <sheetData sheetId="1">
        <row r="23">
          <cell r="B23">
            <v>391864</v>
          </cell>
          <cell r="C23">
            <v>271366</v>
          </cell>
          <cell r="D23">
            <v>390979</v>
          </cell>
          <cell r="E23">
            <v>416646</v>
          </cell>
          <cell r="F23">
            <v>420040</v>
          </cell>
          <cell r="G23">
            <v>478249</v>
          </cell>
          <cell r="H23">
            <v>466152</v>
          </cell>
          <cell r="I23">
            <v>428469</v>
          </cell>
          <cell r="J23">
            <v>439181</v>
          </cell>
          <cell r="K23">
            <v>481080</v>
          </cell>
          <cell r="L23">
            <v>495736</v>
          </cell>
          <cell r="M23">
            <v>442291</v>
          </cell>
        </row>
        <row r="28">
          <cell r="B28">
            <v>335812</v>
          </cell>
          <cell r="C28">
            <v>534902</v>
          </cell>
          <cell r="D28">
            <v>668514</v>
          </cell>
          <cell r="E28">
            <v>748988</v>
          </cell>
          <cell r="F28">
            <v>699066</v>
          </cell>
          <cell r="G28">
            <v>493572</v>
          </cell>
          <cell r="H28">
            <v>411236</v>
          </cell>
          <cell r="I28">
            <v>358370</v>
          </cell>
          <cell r="J28">
            <v>319182</v>
          </cell>
          <cell r="K28">
            <v>306820</v>
          </cell>
          <cell r="L28">
            <v>331313</v>
          </cell>
          <cell r="M28">
            <v>270908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465</v>
          </cell>
          <cell r="H33">
            <v>3156</v>
          </cell>
          <cell r="I33">
            <v>2514</v>
          </cell>
          <cell r="J33">
            <v>178</v>
          </cell>
          <cell r="K33">
            <v>3069</v>
          </cell>
          <cell r="L33">
            <v>5099</v>
          </cell>
          <cell r="M33">
            <v>2383</v>
          </cell>
        </row>
        <row r="38">
          <cell r="B38">
            <v>272579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260148</v>
          </cell>
          <cell r="H38">
            <v>306506</v>
          </cell>
          <cell r="I38">
            <v>270637</v>
          </cell>
          <cell r="J38">
            <v>273748</v>
          </cell>
          <cell r="K38">
            <v>366228</v>
          </cell>
          <cell r="L38">
            <v>388395</v>
          </cell>
          <cell r="M38">
            <v>369728</v>
          </cell>
        </row>
        <row r="44">
          <cell r="B44">
            <v>16482</v>
          </cell>
          <cell r="C44">
            <v>18054</v>
          </cell>
          <cell r="D44">
            <v>21462</v>
          </cell>
          <cell r="E44">
            <v>23523</v>
          </cell>
          <cell r="F44">
            <v>21737</v>
          </cell>
          <cell r="G44">
            <v>20335</v>
          </cell>
          <cell r="H44">
            <v>19697</v>
          </cell>
          <cell r="I44">
            <v>19118</v>
          </cell>
          <cell r="J44">
            <v>18336</v>
          </cell>
          <cell r="K44">
            <v>19744</v>
          </cell>
          <cell r="L44">
            <v>20889</v>
          </cell>
          <cell r="M44">
            <v>18038</v>
          </cell>
        </row>
        <row r="50">
          <cell r="B50">
            <v>148719</v>
          </cell>
          <cell r="C50">
            <v>151377</v>
          </cell>
          <cell r="D50">
            <v>190593</v>
          </cell>
          <cell r="E50">
            <v>219340</v>
          </cell>
          <cell r="F50">
            <v>181933</v>
          </cell>
          <cell r="G50">
            <v>171288</v>
          </cell>
          <cell r="H50">
            <v>151994</v>
          </cell>
          <cell r="I50">
            <v>132992</v>
          </cell>
          <cell r="J50">
            <v>127533</v>
          </cell>
          <cell r="K50">
            <v>143124</v>
          </cell>
          <cell r="L50">
            <v>146435</v>
          </cell>
          <cell r="M50">
            <v>132701</v>
          </cell>
        </row>
        <row r="56">
          <cell r="B56">
            <v>16317</v>
          </cell>
          <cell r="C56">
            <v>17058</v>
          </cell>
          <cell r="D56">
            <v>19076</v>
          </cell>
          <cell r="E56">
            <v>16445</v>
          </cell>
          <cell r="F56">
            <v>16307</v>
          </cell>
          <cell r="G56">
            <v>18555</v>
          </cell>
          <cell r="H56">
            <v>14805</v>
          </cell>
          <cell r="I56">
            <v>15320</v>
          </cell>
          <cell r="J56">
            <v>16253</v>
          </cell>
          <cell r="K56">
            <v>15937</v>
          </cell>
          <cell r="L56">
            <v>17058</v>
          </cell>
          <cell r="M56">
            <v>15280</v>
          </cell>
        </row>
        <row r="62">
          <cell r="B62">
            <v>106735</v>
          </cell>
          <cell r="C62">
            <v>80328</v>
          </cell>
          <cell r="D62">
            <v>111775</v>
          </cell>
          <cell r="E62">
            <v>117219</v>
          </cell>
          <cell r="F62">
            <v>112868</v>
          </cell>
          <cell r="G62">
            <v>134080</v>
          </cell>
          <cell r="H62">
            <v>130146</v>
          </cell>
          <cell r="I62">
            <v>115867</v>
          </cell>
          <cell r="J62">
            <v>106151</v>
          </cell>
          <cell r="K62">
            <v>113208</v>
          </cell>
          <cell r="L62">
            <v>120856</v>
          </cell>
          <cell r="M62">
            <v>112565</v>
          </cell>
        </row>
        <row r="75">
          <cell r="B75">
            <v>102499</v>
          </cell>
          <cell r="C75">
            <v>113372</v>
          </cell>
          <cell r="D75">
            <v>129090</v>
          </cell>
          <cell r="E75">
            <v>129053</v>
          </cell>
          <cell r="F75">
            <v>122635</v>
          </cell>
          <cell r="G75">
            <v>126001</v>
          </cell>
          <cell r="H75">
            <v>110358</v>
          </cell>
          <cell r="I75">
            <v>93665</v>
          </cell>
          <cell r="J75">
            <v>100461</v>
          </cell>
          <cell r="K75">
            <v>104584</v>
          </cell>
          <cell r="L75">
            <v>103875</v>
          </cell>
          <cell r="M75">
            <v>73145</v>
          </cell>
        </row>
        <row r="81">
          <cell r="B81">
            <v>133185</v>
          </cell>
          <cell r="C81">
            <v>123340</v>
          </cell>
          <cell r="D81">
            <v>140804</v>
          </cell>
          <cell r="E81">
            <v>162715</v>
          </cell>
          <cell r="F81">
            <v>155988</v>
          </cell>
          <cell r="G81">
            <v>161458</v>
          </cell>
          <cell r="H81">
            <v>145916</v>
          </cell>
          <cell r="I81">
            <v>131330</v>
          </cell>
          <cell r="J81">
            <v>121126</v>
          </cell>
          <cell r="K81">
            <v>140176</v>
          </cell>
          <cell r="L81">
            <v>154942</v>
          </cell>
          <cell r="M81">
            <v>126561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90">
          <cell r="B90">
            <v>34121</v>
          </cell>
          <cell r="C90">
            <v>32973</v>
          </cell>
          <cell r="D90">
            <v>39930</v>
          </cell>
          <cell r="E90">
            <v>53868</v>
          </cell>
          <cell r="F90">
            <v>47651</v>
          </cell>
          <cell r="G90">
            <v>48782</v>
          </cell>
          <cell r="H90">
            <v>48845</v>
          </cell>
          <cell r="I90">
            <v>42259</v>
          </cell>
          <cell r="J90">
            <v>39567</v>
          </cell>
          <cell r="K90">
            <v>44410</v>
          </cell>
          <cell r="L90">
            <v>44738</v>
          </cell>
          <cell r="M90">
            <v>38038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B14" sqref="B14:M19"/>
    </sheetView>
  </sheetViews>
  <sheetFormatPr defaultColWidth="9.140625" defaultRowHeight="12.75"/>
  <cols>
    <col min="1" max="1" width="9.140625" style="1" customWidth="1"/>
    <col min="2" max="13" width="9.28125" style="1" bestFit="1" customWidth="1"/>
    <col min="14" max="14" width="11.140625" style="1" customWidth="1"/>
    <col min="15" max="16384" width="9.140625" style="1" customWidth="1"/>
  </cols>
  <sheetData>
    <row r="1" spans="1:14" ht="23.25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24" thickBo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s="5" customFormat="1" ht="24" thickBot="1">
      <c r="A3" s="3" t="s">
        <v>23</v>
      </c>
      <c r="B3" s="34" t="s">
        <v>1</v>
      </c>
      <c r="C3" s="34" t="s">
        <v>2</v>
      </c>
      <c r="D3" s="34" t="s">
        <v>3</v>
      </c>
      <c r="E3" s="34" t="s">
        <v>4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  <c r="K3" s="34" t="s">
        <v>10</v>
      </c>
      <c r="L3" s="34" t="s">
        <v>11</v>
      </c>
      <c r="M3" s="34" t="s">
        <v>12</v>
      </c>
      <c r="N3" s="4" t="s">
        <v>13</v>
      </c>
      <c r="O3" s="28"/>
    </row>
    <row r="4" spans="1:14" s="5" customFormat="1" ht="23.25">
      <c r="A4" s="6" t="s">
        <v>14</v>
      </c>
      <c r="B4" s="7">
        <f>'[1]ac'!B23</f>
        <v>2914</v>
      </c>
      <c r="C4" s="7">
        <f>'[1]ac'!C23</f>
        <v>2622</v>
      </c>
      <c r="D4" s="7">
        <f>'[1]ac'!D23</f>
        <v>2954</v>
      </c>
      <c r="E4" s="7">
        <f>'[1]ac'!E23</f>
        <v>3119</v>
      </c>
      <c r="F4" s="7">
        <f>'[1]ac'!F23</f>
        <v>2835</v>
      </c>
      <c r="G4" s="7">
        <f>'[1]ac'!G23</f>
        <v>3217</v>
      </c>
      <c r="H4" s="7">
        <f>'[1]ac'!H23</f>
        <v>3210</v>
      </c>
      <c r="I4" s="7">
        <f>'[1]ac'!I23</f>
        <v>3231</v>
      </c>
      <c r="J4" s="7">
        <f>'[1]ac'!J23</f>
        <v>3163</v>
      </c>
      <c r="K4" s="7">
        <f>'[1]ac'!K23</f>
        <v>3327</v>
      </c>
      <c r="L4" s="7">
        <f>'[1]ac'!L23</f>
        <v>3474</v>
      </c>
      <c r="M4" s="8">
        <f>'[1]ac'!M23</f>
        <v>3342</v>
      </c>
      <c r="N4" s="9">
        <f>SUM(B4:M4)</f>
        <v>37408</v>
      </c>
    </row>
    <row r="5" spans="1:14" ht="23.25">
      <c r="A5" s="6" t="s">
        <v>15</v>
      </c>
      <c r="B5" s="10">
        <f>+'[1]ac'!B33</f>
        <v>0</v>
      </c>
      <c r="C5" s="10">
        <f>+'[1]ac'!C33</f>
        <v>0</v>
      </c>
      <c r="D5" s="10">
        <f>+'[1]ac'!D33</f>
        <v>0</v>
      </c>
      <c r="E5" s="10">
        <f>+'[1]ac'!E33</f>
        <v>0</v>
      </c>
      <c r="F5" s="10">
        <f>+'[1]ac'!F33</f>
        <v>0</v>
      </c>
      <c r="G5" s="10">
        <f>+'[1]ac'!G33</f>
        <v>3</v>
      </c>
      <c r="H5" s="10">
        <f>+'[1]ac'!H33</f>
        <v>18</v>
      </c>
      <c r="I5" s="10">
        <f>+'[1]ac'!I33</f>
        <v>15</v>
      </c>
      <c r="J5" s="10">
        <f>+'[1]ac'!J33</f>
        <v>2</v>
      </c>
      <c r="K5" s="10">
        <f>+'[1]ac'!K33</f>
        <v>19</v>
      </c>
      <c r="L5" s="10">
        <f>+'[1]ac'!L33</f>
        <v>29</v>
      </c>
      <c r="M5" s="10">
        <f>+'[1]ac'!M33</f>
        <v>15</v>
      </c>
      <c r="N5" s="11">
        <f aca="true" t="shared" si="0" ref="N5:N10">SUM(B5:M5)</f>
        <v>101</v>
      </c>
    </row>
    <row r="6" spans="1:14" ht="23.25">
      <c r="A6" s="12" t="s">
        <v>16</v>
      </c>
      <c r="B6" s="10">
        <f>+'[1]ac'!B44</f>
        <v>124</v>
      </c>
      <c r="C6" s="10">
        <f>+'[1]ac'!C44</f>
        <v>120</v>
      </c>
      <c r="D6" s="10">
        <f>+'[1]ac'!D44</f>
        <v>138</v>
      </c>
      <c r="E6" s="10">
        <f>+'[1]ac'!E44</f>
        <v>182</v>
      </c>
      <c r="F6" s="10">
        <f>+'[1]ac'!F44</f>
        <v>172</v>
      </c>
      <c r="G6" s="10">
        <f>+'[1]ac'!G44</f>
        <v>158</v>
      </c>
      <c r="H6" s="10">
        <f>+'[1]ac'!H44</f>
        <v>144</v>
      </c>
      <c r="I6" s="10">
        <f>+'[1]ac'!I44</f>
        <v>152</v>
      </c>
      <c r="J6" s="10">
        <f>+'[1]ac'!J44</f>
        <v>146</v>
      </c>
      <c r="K6" s="10">
        <f>+'[1]ac'!K44</f>
        <v>148</v>
      </c>
      <c r="L6" s="10">
        <f>+'[1]ac'!L44</f>
        <v>148</v>
      </c>
      <c r="M6" s="10">
        <f>+'[1]ac'!M44</f>
        <v>146</v>
      </c>
      <c r="N6" s="13">
        <f t="shared" si="0"/>
        <v>1778</v>
      </c>
    </row>
    <row r="7" spans="1:14" ht="23.25">
      <c r="A7" s="12" t="s">
        <v>17</v>
      </c>
      <c r="B7" s="14">
        <f>+'[1]ac'!B56</f>
        <v>128</v>
      </c>
      <c r="C7" s="14">
        <f>+'[1]ac'!C56</f>
        <v>144</v>
      </c>
      <c r="D7" s="14">
        <f>+'[1]ac'!D56</f>
        <v>150</v>
      </c>
      <c r="E7" s="14">
        <f>+'[1]ac'!E56</f>
        <v>152</v>
      </c>
      <c r="F7" s="14">
        <f>+'[1]ac'!F56</f>
        <v>122</v>
      </c>
      <c r="G7" s="14">
        <f>+'[1]ac'!G56</f>
        <v>134</v>
      </c>
      <c r="H7" s="14">
        <f>+'[1]ac'!H56</f>
        <v>128</v>
      </c>
      <c r="I7" s="14">
        <f>+'[1]ac'!I56</f>
        <v>132</v>
      </c>
      <c r="J7" s="14">
        <f>+'[1]ac'!J56</f>
        <v>130</v>
      </c>
      <c r="K7" s="14">
        <f>+'[1]ac'!K56</f>
        <v>132</v>
      </c>
      <c r="L7" s="14">
        <f>+'[1]ac'!L56</f>
        <v>150</v>
      </c>
      <c r="M7" s="14">
        <f>+'[1]ac'!M56</f>
        <v>154</v>
      </c>
      <c r="N7" s="13">
        <f t="shared" si="0"/>
        <v>1656</v>
      </c>
    </row>
    <row r="8" spans="1:14" ht="23.25">
      <c r="A8" s="12" t="s">
        <v>18</v>
      </c>
      <c r="B8" s="14">
        <f>+'[1]ac'!B75</f>
        <v>750</v>
      </c>
      <c r="C8" s="14">
        <f>+'[1]ac'!C75</f>
        <v>774</v>
      </c>
      <c r="D8" s="14">
        <f>+'[1]ac'!D75</f>
        <v>826</v>
      </c>
      <c r="E8" s="14">
        <f>+'[1]ac'!E75</f>
        <v>816</v>
      </c>
      <c r="F8" s="14">
        <f>+'[1]ac'!F75</f>
        <v>763</v>
      </c>
      <c r="G8" s="14">
        <f>+'[1]ac'!G75</f>
        <v>815</v>
      </c>
      <c r="H8" s="14">
        <f>+'[1]ac'!H75</f>
        <v>770</v>
      </c>
      <c r="I8" s="14">
        <f>+'[1]ac'!I75</f>
        <v>726</v>
      </c>
      <c r="J8" s="14">
        <f>+'[1]ac'!J75</f>
        <v>722</v>
      </c>
      <c r="K8" s="14">
        <f>+'[1]ac'!K75</f>
        <v>750</v>
      </c>
      <c r="L8" s="14">
        <f>+'[1]ac'!L75</f>
        <v>756</v>
      </c>
      <c r="M8" s="14">
        <f>+'[1]ac'!M75</f>
        <v>729</v>
      </c>
      <c r="N8" s="13">
        <f t="shared" si="0"/>
        <v>9197</v>
      </c>
    </row>
    <row r="9" spans="1:14" ht="23.25">
      <c r="A9" s="15" t="s">
        <v>19</v>
      </c>
      <c r="B9" s="16">
        <f>'[1]ac'!B85</f>
        <v>0</v>
      </c>
      <c r="C9" s="16">
        <f>'[1]ac'!C85</f>
        <v>0</v>
      </c>
      <c r="D9" s="16">
        <f>'[1]ac'!D85</f>
        <v>0</v>
      </c>
      <c r="E9" s="16">
        <f>'[1]ac'!E85</f>
        <v>0</v>
      </c>
      <c r="F9" s="16">
        <f>'[1]ac'!F85</f>
        <v>0</v>
      </c>
      <c r="G9" s="16">
        <f>'[1]ac'!G85</f>
        <v>0</v>
      </c>
      <c r="H9" s="16">
        <f>'[1]ac'!H85</f>
        <v>0</v>
      </c>
      <c r="I9" s="16">
        <f>'[1]ac'!I85</f>
        <v>0</v>
      </c>
      <c r="J9" s="16">
        <f>'[1]ac'!J85</f>
        <v>0</v>
      </c>
      <c r="K9" s="16">
        <f>'[1]ac'!K85</f>
        <v>0</v>
      </c>
      <c r="L9" s="16">
        <f>'[1]ac'!L85</f>
        <v>0</v>
      </c>
      <c r="M9" s="16">
        <f>'[1]ac'!M85</f>
        <v>0</v>
      </c>
      <c r="N9" s="17">
        <f t="shared" si="0"/>
        <v>0</v>
      </c>
    </row>
    <row r="10" spans="1:14" ht="23.25">
      <c r="A10" s="18" t="s">
        <v>13</v>
      </c>
      <c r="B10" s="19">
        <f aca="true" t="shared" si="1" ref="B10:M10">SUM(B4:B9)</f>
        <v>3916</v>
      </c>
      <c r="C10" s="19">
        <f t="shared" si="1"/>
        <v>3660</v>
      </c>
      <c r="D10" s="19">
        <f t="shared" si="1"/>
        <v>4068</v>
      </c>
      <c r="E10" s="19">
        <f t="shared" si="1"/>
        <v>4269</v>
      </c>
      <c r="F10" s="19">
        <f t="shared" si="1"/>
        <v>3892</v>
      </c>
      <c r="G10" s="19">
        <f t="shared" si="1"/>
        <v>4327</v>
      </c>
      <c r="H10" s="19">
        <f t="shared" si="1"/>
        <v>4270</v>
      </c>
      <c r="I10" s="19">
        <f t="shared" si="1"/>
        <v>4256</v>
      </c>
      <c r="J10" s="19">
        <f t="shared" si="1"/>
        <v>4163</v>
      </c>
      <c r="K10" s="19">
        <f t="shared" si="1"/>
        <v>4376</v>
      </c>
      <c r="L10" s="19">
        <f t="shared" si="1"/>
        <v>4557</v>
      </c>
      <c r="M10" s="19">
        <f t="shared" si="1"/>
        <v>4386</v>
      </c>
      <c r="N10" s="19">
        <f t="shared" si="0"/>
        <v>50140</v>
      </c>
    </row>
    <row r="11" spans="1:14" ht="23.25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2"/>
    </row>
    <row r="12" spans="1:14" ht="24" thickBot="1">
      <c r="A12" s="2" t="s">
        <v>20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5" s="5" customFormat="1" ht="24" thickBot="1">
      <c r="A13" s="3" t="s">
        <v>23</v>
      </c>
      <c r="B13" s="34" t="s">
        <v>1</v>
      </c>
      <c r="C13" s="34" t="s">
        <v>2</v>
      </c>
      <c r="D13" s="34" t="s">
        <v>3</v>
      </c>
      <c r="E13" s="34" t="s">
        <v>4</v>
      </c>
      <c r="F13" s="34" t="s">
        <v>5</v>
      </c>
      <c r="G13" s="34" t="s">
        <v>6</v>
      </c>
      <c r="H13" s="34" t="s">
        <v>7</v>
      </c>
      <c r="I13" s="34" t="s">
        <v>8</v>
      </c>
      <c r="J13" s="34" t="s">
        <v>9</v>
      </c>
      <c r="K13" s="34" t="s">
        <v>10</v>
      </c>
      <c r="L13" s="34" t="s">
        <v>11</v>
      </c>
      <c r="M13" s="34" t="s">
        <v>12</v>
      </c>
      <c r="N13" s="4" t="s">
        <v>13</v>
      </c>
      <c r="O13" s="28"/>
    </row>
    <row r="14" spans="1:14" s="5" customFormat="1" ht="23.25">
      <c r="A14" s="6" t="s">
        <v>14</v>
      </c>
      <c r="B14" s="7">
        <f>'[1]ac'!B28</f>
        <v>2749</v>
      </c>
      <c r="C14" s="7">
        <f>'[1]ac'!C28</f>
        <v>4530</v>
      </c>
      <c r="D14" s="7">
        <f>'[1]ac'!D28</f>
        <v>5407</v>
      </c>
      <c r="E14" s="7">
        <f>'[1]ac'!E28</f>
        <v>5505</v>
      </c>
      <c r="F14" s="7">
        <f>'[1]ac'!F28</f>
        <v>5059</v>
      </c>
      <c r="G14" s="7">
        <f>'[1]ac'!G28</f>
        <v>3555</v>
      </c>
      <c r="H14" s="7">
        <f>'[1]ac'!H28</f>
        <v>3107</v>
      </c>
      <c r="I14" s="7">
        <f>'[1]ac'!I28</f>
        <v>2856</v>
      </c>
      <c r="J14" s="7">
        <f>'[1]ac'!J28</f>
        <v>2519</v>
      </c>
      <c r="K14" s="7">
        <f>'[1]ac'!K28</f>
        <v>2281</v>
      </c>
      <c r="L14" s="7">
        <f>'[1]ac'!L28</f>
        <v>2290</v>
      </c>
      <c r="M14" s="8">
        <f>'[1]ac'!M28</f>
        <v>2139</v>
      </c>
      <c r="N14" s="9">
        <f aca="true" t="shared" si="2" ref="N14:N20">SUM(B14:M14)</f>
        <v>41997</v>
      </c>
    </row>
    <row r="15" spans="1:14" ht="23.25">
      <c r="A15" s="6" t="s">
        <v>15</v>
      </c>
      <c r="B15" s="10">
        <f>'[1]ac'!B38</f>
        <v>2349</v>
      </c>
      <c r="C15" s="10">
        <f>'[1]ac'!C38</f>
        <v>0</v>
      </c>
      <c r="D15" s="10">
        <f>'[1]ac'!D38</f>
        <v>0</v>
      </c>
      <c r="E15" s="10">
        <f>'[1]ac'!E38</f>
        <v>0</v>
      </c>
      <c r="F15" s="10">
        <f>'[1]ac'!F38</f>
        <v>0</v>
      </c>
      <c r="G15" s="10">
        <f>'[1]ac'!G38</f>
        <v>1971</v>
      </c>
      <c r="H15" s="10">
        <f>'[1]ac'!H38</f>
        <v>2326</v>
      </c>
      <c r="I15" s="10">
        <f>'[1]ac'!I38</f>
        <v>2043</v>
      </c>
      <c r="J15" s="10">
        <f>'[1]ac'!J38</f>
        <v>2058</v>
      </c>
      <c r="K15" s="10">
        <f>'[1]ac'!K38</f>
        <v>2671</v>
      </c>
      <c r="L15" s="10">
        <f>'[1]ac'!L38</f>
        <v>2777</v>
      </c>
      <c r="M15" s="10">
        <f>'[1]ac'!M38</f>
        <v>2828</v>
      </c>
      <c r="N15" s="11">
        <f t="shared" si="2"/>
        <v>19023</v>
      </c>
    </row>
    <row r="16" spans="1:14" ht="23.25">
      <c r="A16" s="12" t="s">
        <v>16</v>
      </c>
      <c r="B16" s="14">
        <f>+'[1]ac'!B50</f>
        <v>1274</v>
      </c>
      <c r="C16" s="14">
        <f>+'[1]ac'!C50</f>
        <v>1260</v>
      </c>
      <c r="D16" s="14">
        <f>+'[1]ac'!D50</f>
        <v>1564</v>
      </c>
      <c r="E16" s="14">
        <f>+'[1]ac'!E50</f>
        <v>1683</v>
      </c>
      <c r="F16" s="14">
        <f>+'[1]ac'!F50</f>
        <v>1418</v>
      </c>
      <c r="G16" s="14">
        <f>+'[1]ac'!G50</f>
        <v>1451</v>
      </c>
      <c r="H16" s="14">
        <f>+'[1]ac'!H50</f>
        <v>1432</v>
      </c>
      <c r="I16" s="14">
        <f>+'[1]ac'!I50</f>
        <v>1264</v>
      </c>
      <c r="J16" s="14">
        <f>+'[1]ac'!J50</f>
        <v>1117</v>
      </c>
      <c r="K16" s="14">
        <f>+'[1]ac'!K50</f>
        <v>994</v>
      </c>
      <c r="L16" s="14">
        <f>+'[1]ac'!L50</f>
        <v>993</v>
      </c>
      <c r="M16" s="14">
        <f>+'[1]ac'!M50</f>
        <v>967</v>
      </c>
      <c r="N16" s="13">
        <f t="shared" si="2"/>
        <v>15417</v>
      </c>
    </row>
    <row r="17" spans="1:14" ht="23.25">
      <c r="A17" s="12" t="s">
        <v>17</v>
      </c>
      <c r="B17" s="14">
        <f>+'[1]ac'!B62</f>
        <v>914</v>
      </c>
      <c r="C17" s="14">
        <f>+'[1]ac'!C62</f>
        <v>737</v>
      </c>
      <c r="D17" s="14">
        <f>+'[1]ac'!D62</f>
        <v>866</v>
      </c>
      <c r="E17" s="14">
        <f>+'[1]ac'!E62</f>
        <v>836</v>
      </c>
      <c r="F17" s="14">
        <f>+'[1]ac'!F62</f>
        <v>756</v>
      </c>
      <c r="G17" s="14">
        <f>+'[1]ac'!G62</f>
        <v>884</v>
      </c>
      <c r="H17" s="14">
        <f>+'[1]ac'!H62</f>
        <v>902</v>
      </c>
      <c r="I17" s="14">
        <f>+'[1]ac'!I62</f>
        <v>808</v>
      </c>
      <c r="J17" s="14">
        <f>+'[1]ac'!J62</f>
        <v>782</v>
      </c>
      <c r="K17" s="14">
        <f>+'[1]ac'!K62</f>
        <v>800</v>
      </c>
      <c r="L17" s="14">
        <f>+'[1]ac'!L62</f>
        <v>786</v>
      </c>
      <c r="M17" s="14">
        <f>+'[1]ac'!M62</f>
        <v>774</v>
      </c>
      <c r="N17" s="13">
        <f t="shared" si="2"/>
        <v>9845</v>
      </c>
    </row>
    <row r="18" spans="1:14" ht="23.25">
      <c r="A18" s="12" t="s">
        <v>18</v>
      </c>
      <c r="B18" s="14">
        <f>+'[1]ac'!B81</f>
        <v>1035</v>
      </c>
      <c r="C18" s="14">
        <f>+'[1]ac'!C81</f>
        <v>983</v>
      </c>
      <c r="D18" s="14">
        <f>+'[1]ac'!D81</f>
        <v>1114</v>
      </c>
      <c r="E18" s="14">
        <f>+'[1]ac'!E81</f>
        <v>1099</v>
      </c>
      <c r="F18" s="14">
        <f>+'[1]ac'!F81</f>
        <v>1001</v>
      </c>
      <c r="G18" s="14">
        <f>+'[1]ac'!G81</f>
        <v>1088</v>
      </c>
      <c r="H18" s="14">
        <f>+'[1]ac'!H81</f>
        <v>1061</v>
      </c>
      <c r="I18" s="14">
        <f>+'[1]ac'!I81</f>
        <v>1055</v>
      </c>
      <c r="J18" s="14">
        <f>+'[1]ac'!J81</f>
        <v>938</v>
      </c>
      <c r="K18" s="14">
        <f>+'[1]ac'!K81</f>
        <v>1032</v>
      </c>
      <c r="L18" s="14">
        <f>+'[1]ac'!L81</f>
        <v>1062</v>
      </c>
      <c r="M18" s="14">
        <f>+'[1]ac'!M81</f>
        <v>947</v>
      </c>
      <c r="N18" s="13">
        <f t="shared" si="2"/>
        <v>12415</v>
      </c>
    </row>
    <row r="19" spans="1:14" ht="23.25">
      <c r="A19" s="15" t="s">
        <v>19</v>
      </c>
      <c r="B19" s="16">
        <f>+'[1]ac'!B90</f>
        <v>248</v>
      </c>
      <c r="C19" s="16">
        <f>+'[1]ac'!C90</f>
        <v>240</v>
      </c>
      <c r="D19" s="16">
        <f>+'[1]ac'!D90</f>
        <v>290</v>
      </c>
      <c r="E19" s="16">
        <f>+'[1]ac'!E90</f>
        <v>446</v>
      </c>
      <c r="F19" s="16">
        <f>+'[1]ac'!F90</f>
        <v>408</v>
      </c>
      <c r="G19" s="16">
        <f>+'[1]ac'!G90</f>
        <v>402</v>
      </c>
      <c r="H19" s="16">
        <f>+'[1]ac'!H90</f>
        <v>386</v>
      </c>
      <c r="I19" s="16">
        <f>+'[1]ac'!I90</f>
        <v>326</v>
      </c>
      <c r="J19" s="16">
        <f>+'[1]ac'!J90</f>
        <v>304</v>
      </c>
      <c r="K19" s="16">
        <f>+'[1]ac'!K90</f>
        <v>310</v>
      </c>
      <c r="L19" s="16">
        <f>+'[1]ac'!L90</f>
        <v>310</v>
      </c>
      <c r="M19" s="16">
        <f>+'[1]ac'!M90</f>
        <v>293</v>
      </c>
      <c r="N19" s="11">
        <f t="shared" si="2"/>
        <v>3963</v>
      </c>
    </row>
    <row r="20" spans="1:14" ht="23.25">
      <c r="A20" s="18" t="s">
        <v>13</v>
      </c>
      <c r="B20" s="19">
        <f>SUM(B14:B19)</f>
        <v>8569</v>
      </c>
      <c r="C20" s="19">
        <f>SUM(C14:C19)</f>
        <v>7750</v>
      </c>
      <c r="D20" s="19">
        <f>SUM(D14:D19)</f>
        <v>9241</v>
      </c>
      <c r="E20" s="19">
        <f aca="true" t="shared" si="3" ref="E20:M20">SUM(E14:E19)</f>
        <v>9569</v>
      </c>
      <c r="F20" s="19">
        <f t="shared" si="3"/>
        <v>8642</v>
      </c>
      <c r="G20" s="19">
        <f t="shared" si="3"/>
        <v>9351</v>
      </c>
      <c r="H20" s="19">
        <f t="shared" si="3"/>
        <v>9214</v>
      </c>
      <c r="I20" s="19">
        <f t="shared" si="3"/>
        <v>8352</v>
      </c>
      <c r="J20" s="19">
        <f t="shared" si="3"/>
        <v>7718</v>
      </c>
      <c r="K20" s="19">
        <f>SUM(K14:K19)</f>
        <v>8088</v>
      </c>
      <c r="L20" s="19">
        <f t="shared" si="3"/>
        <v>8218</v>
      </c>
      <c r="M20" s="19">
        <f t="shared" si="3"/>
        <v>7948</v>
      </c>
      <c r="N20" s="19">
        <f t="shared" si="2"/>
        <v>102660</v>
      </c>
    </row>
    <row r="21" spans="1:14" ht="23.25">
      <c r="A21" s="23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4" ht="24" thickBot="1">
      <c r="A22" s="2" t="s">
        <v>21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5" s="5" customFormat="1" ht="24" thickBot="1">
      <c r="A23" s="3" t="s">
        <v>23</v>
      </c>
      <c r="B23" s="34" t="s">
        <v>1</v>
      </c>
      <c r="C23" s="34" t="s">
        <v>2</v>
      </c>
      <c r="D23" s="34" t="s">
        <v>3</v>
      </c>
      <c r="E23" s="34" t="s">
        <v>4</v>
      </c>
      <c r="F23" s="34" t="s">
        <v>5</v>
      </c>
      <c r="G23" s="34" t="s">
        <v>6</v>
      </c>
      <c r="H23" s="34" t="s">
        <v>7</v>
      </c>
      <c r="I23" s="34" t="s">
        <v>8</v>
      </c>
      <c r="J23" s="34" t="s">
        <v>9</v>
      </c>
      <c r="K23" s="34" t="s">
        <v>10</v>
      </c>
      <c r="L23" s="34" t="s">
        <v>11</v>
      </c>
      <c r="M23" s="34" t="s">
        <v>12</v>
      </c>
      <c r="N23" s="4" t="s">
        <v>13</v>
      </c>
      <c r="O23" s="28"/>
    </row>
    <row r="24" spans="1:14" s="5" customFormat="1" ht="23.25">
      <c r="A24" s="6" t="s">
        <v>14</v>
      </c>
      <c r="B24" s="25">
        <f aca="true" t="shared" si="4" ref="B24:M29">+B4+B14</f>
        <v>5663</v>
      </c>
      <c r="C24" s="25">
        <f t="shared" si="4"/>
        <v>7152</v>
      </c>
      <c r="D24" s="25">
        <f t="shared" si="4"/>
        <v>8361</v>
      </c>
      <c r="E24" s="25">
        <f t="shared" si="4"/>
        <v>8624</v>
      </c>
      <c r="F24" s="25">
        <f t="shared" si="4"/>
        <v>7894</v>
      </c>
      <c r="G24" s="25">
        <f t="shared" si="4"/>
        <v>6772</v>
      </c>
      <c r="H24" s="25">
        <f t="shared" si="4"/>
        <v>6317</v>
      </c>
      <c r="I24" s="25">
        <f t="shared" si="4"/>
        <v>6087</v>
      </c>
      <c r="J24" s="25">
        <f t="shared" si="4"/>
        <v>5682</v>
      </c>
      <c r="K24" s="25">
        <f t="shared" si="4"/>
        <v>5608</v>
      </c>
      <c r="L24" s="25">
        <f t="shared" si="4"/>
        <v>5764</v>
      </c>
      <c r="M24" s="26">
        <f t="shared" si="4"/>
        <v>5481</v>
      </c>
      <c r="N24" s="9">
        <f aca="true" t="shared" si="5" ref="N24:N30">SUM(B24:M24)</f>
        <v>79405</v>
      </c>
    </row>
    <row r="25" spans="1:14" ht="23.25">
      <c r="A25" s="6" t="s">
        <v>15</v>
      </c>
      <c r="B25" s="10">
        <f t="shared" si="4"/>
        <v>2349</v>
      </c>
      <c r="C25" s="10">
        <f t="shared" si="4"/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1974</v>
      </c>
      <c r="H25" s="10">
        <f t="shared" si="4"/>
        <v>2344</v>
      </c>
      <c r="I25" s="10">
        <f t="shared" si="4"/>
        <v>2058</v>
      </c>
      <c r="J25" s="10">
        <f t="shared" si="4"/>
        <v>2060</v>
      </c>
      <c r="K25" s="10">
        <f t="shared" si="4"/>
        <v>2690</v>
      </c>
      <c r="L25" s="10">
        <f t="shared" si="4"/>
        <v>2806</v>
      </c>
      <c r="M25" s="10">
        <f t="shared" si="4"/>
        <v>2843</v>
      </c>
      <c r="N25" s="11">
        <f t="shared" si="5"/>
        <v>19124</v>
      </c>
    </row>
    <row r="26" spans="1:14" ht="23.25">
      <c r="A26" s="12" t="s">
        <v>16</v>
      </c>
      <c r="B26" s="14">
        <f t="shared" si="4"/>
        <v>1398</v>
      </c>
      <c r="C26" s="14">
        <f t="shared" si="4"/>
        <v>1380</v>
      </c>
      <c r="D26" s="14">
        <f t="shared" si="4"/>
        <v>1702</v>
      </c>
      <c r="E26" s="14">
        <f t="shared" si="4"/>
        <v>1865</v>
      </c>
      <c r="F26" s="14">
        <f t="shared" si="4"/>
        <v>1590</v>
      </c>
      <c r="G26" s="14">
        <f t="shared" si="4"/>
        <v>1609</v>
      </c>
      <c r="H26" s="14">
        <f t="shared" si="4"/>
        <v>1576</v>
      </c>
      <c r="I26" s="14">
        <f t="shared" si="4"/>
        <v>1416</v>
      </c>
      <c r="J26" s="14">
        <f t="shared" si="4"/>
        <v>1263</v>
      </c>
      <c r="K26" s="14">
        <f t="shared" si="4"/>
        <v>1142</v>
      </c>
      <c r="L26" s="14">
        <f t="shared" si="4"/>
        <v>1141</v>
      </c>
      <c r="M26" s="14">
        <f t="shared" si="4"/>
        <v>1113</v>
      </c>
      <c r="N26" s="13">
        <f t="shared" si="5"/>
        <v>17195</v>
      </c>
    </row>
    <row r="27" spans="1:14" ht="23.25">
      <c r="A27" s="12" t="s">
        <v>17</v>
      </c>
      <c r="B27" s="14">
        <f t="shared" si="4"/>
        <v>1042</v>
      </c>
      <c r="C27" s="14">
        <f t="shared" si="4"/>
        <v>881</v>
      </c>
      <c r="D27" s="14">
        <f t="shared" si="4"/>
        <v>1016</v>
      </c>
      <c r="E27" s="14">
        <f t="shared" si="4"/>
        <v>988</v>
      </c>
      <c r="F27" s="14">
        <f t="shared" si="4"/>
        <v>878</v>
      </c>
      <c r="G27" s="14">
        <f t="shared" si="4"/>
        <v>1018</v>
      </c>
      <c r="H27" s="14">
        <f t="shared" si="4"/>
        <v>1030</v>
      </c>
      <c r="I27" s="14">
        <f t="shared" si="4"/>
        <v>940</v>
      </c>
      <c r="J27" s="14">
        <f t="shared" si="4"/>
        <v>912</v>
      </c>
      <c r="K27" s="14">
        <f t="shared" si="4"/>
        <v>932</v>
      </c>
      <c r="L27" s="14">
        <f t="shared" si="4"/>
        <v>936</v>
      </c>
      <c r="M27" s="14">
        <f t="shared" si="4"/>
        <v>928</v>
      </c>
      <c r="N27" s="13">
        <f t="shared" si="5"/>
        <v>11501</v>
      </c>
    </row>
    <row r="28" spans="1:14" ht="23.25">
      <c r="A28" s="12" t="s">
        <v>18</v>
      </c>
      <c r="B28" s="14">
        <f t="shared" si="4"/>
        <v>1785</v>
      </c>
      <c r="C28" s="14">
        <f t="shared" si="4"/>
        <v>1757</v>
      </c>
      <c r="D28" s="14">
        <f t="shared" si="4"/>
        <v>1940</v>
      </c>
      <c r="E28" s="14">
        <f t="shared" si="4"/>
        <v>1915</v>
      </c>
      <c r="F28" s="14">
        <f t="shared" si="4"/>
        <v>1764</v>
      </c>
      <c r="G28" s="14">
        <f t="shared" si="4"/>
        <v>1903</v>
      </c>
      <c r="H28" s="14">
        <f t="shared" si="4"/>
        <v>1831</v>
      </c>
      <c r="I28" s="14">
        <f t="shared" si="4"/>
        <v>1781</v>
      </c>
      <c r="J28" s="14">
        <f t="shared" si="4"/>
        <v>1660</v>
      </c>
      <c r="K28" s="14">
        <f t="shared" si="4"/>
        <v>1782</v>
      </c>
      <c r="L28" s="14">
        <f t="shared" si="4"/>
        <v>1818</v>
      </c>
      <c r="M28" s="14">
        <f t="shared" si="4"/>
        <v>1676</v>
      </c>
      <c r="N28" s="13">
        <f t="shared" si="5"/>
        <v>21612</v>
      </c>
    </row>
    <row r="29" spans="1:14" ht="23.25">
      <c r="A29" s="15" t="s">
        <v>19</v>
      </c>
      <c r="B29" s="16">
        <f t="shared" si="4"/>
        <v>248</v>
      </c>
      <c r="C29" s="16">
        <f t="shared" si="4"/>
        <v>240</v>
      </c>
      <c r="D29" s="16">
        <f t="shared" si="4"/>
        <v>290</v>
      </c>
      <c r="E29" s="16">
        <f t="shared" si="4"/>
        <v>446</v>
      </c>
      <c r="F29" s="16">
        <f t="shared" si="4"/>
        <v>408</v>
      </c>
      <c r="G29" s="16">
        <f t="shared" si="4"/>
        <v>402</v>
      </c>
      <c r="H29" s="16">
        <f t="shared" si="4"/>
        <v>386</v>
      </c>
      <c r="I29" s="16">
        <f t="shared" si="4"/>
        <v>326</v>
      </c>
      <c r="J29" s="16">
        <f t="shared" si="4"/>
        <v>304</v>
      </c>
      <c r="K29" s="16">
        <f t="shared" si="4"/>
        <v>310</v>
      </c>
      <c r="L29" s="16">
        <f t="shared" si="4"/>
        <v>310</v>
      </c>
      <c r="M29" s="16">
        <f t="shared" si="4"/>
        <v>293</v>
      </c>
      <c r="N29" s="11">
        <f t="shared" si="5"/>
        <v>3963</v>
      </c>
    </row>
    <row r="30" spans="1:14" ht="23.25">
      <c r="A30" s="18" t="s">
        <v>13</v>
      </c>
      <c r="B30" s="19">
        <f aca="true" t="shared" si="6" ref="B30:M30">SUM(B24:B29)</f>
        <v>12485</v>
      </c>
      <c r="C30" s="19">
        <f t="shared" si="6"/>
        <v>11410</v>
      </c>
      <c r="D30" s="19">
        <f t="shared" si="6"/>
        <v>13309</v>
      </c>
      <c r="E30" s="19">
        <f t="shared" si="6"/>
        <v>13838</v>
      </c>
      <c r="F30" s="19">
        <f t="shared" si="6"/>
        <v>12534</v>
      </c>
      <c r="G30" s="19">
        <f t="shared" si="6"/>
        <v>13678</v>
      </c>
      <c r="H30" s="19">
        <f t="shared" si="6"/>
        <v>13484</v>
      </c>
      <c r="I30" s="19">
        <f t="shared" si="6"/>
        <v>12608</v>
      </c>
      <c r="J30" s="19">
        <f t="shared" si="6"/>
        <v>11881</v>
      </c>
      <c r="K30" s="19">
        <f t="shared" si="6"/>
        <v>12464</v>
      </c>
      <c r="L30" s="19">
        <f t="shared" si="6"/>
        <v>12775</v>
      </c>
      <c r="M30" s="19">
        <f t="shared" si="6"/>
        <v>12334</v>
      </c>
      <c r="N30" s="19">
        <f t="shared" si="5"/>
        <v>152800</v>
      </c>
    </row>
  </sheetData>
  <sheetProtection password="CF53" sheet="1" objects="1" scenarios="1"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4" width="10.140625" style="1" customWidth="1"/>
    <col min="5" max="7" width="11.00390625" style="1" customWidth="1"/>
    <col min="8" max="11" width="10.00390625" style="1" customWidth="1"/>
    <col min="12" max="13" width="10.28125" style="1" bestFit="1" customWidth="1"/>
    <col min="14" max="14" width="11.28125" style="27" bestFit="1" customWidth="1"/>
    <col min="15" max="15" width="9.140625" style="27" customWidth="1"/>
    <col min="16" max="16384" width="9.140625" style="1" customWidth="1"/>
  </cols>
  <sheetData>
    <row r="1" spans="1:14" ht="23.25">
      <c r="A1" s="35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3" ht="24" thickBo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s="5" customFormat="1" ht="24" thickBot="1">
      <c r="A3" s="3" t="s">
        <v>23</v>
      </c>
      <c r="B3" s="34" t="s">
        <v>1</v>
      </c>
      <c r="C3" s="34" t="s">
        <v>2</v>
      </c>
      <c r="D3" s="34" t="s">
        <v>3</v>
      </c>
      <c r="E3" s="34" t="s">
        <v>4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  <c r="K3" s="34" t="s">
        <v>10</v>
      </c>
      <c r="L3" s="34" t="s">
        <v>11</v>
      </c>
      <c r="M3" s="34" t="s">
        <v>12</v>
      </c>
      <c r="N3" s="4" t="s">
        <v>13</v>
      </c>
      <c r="O3" s="28"/>
    </row>
    <row r="4" spans="1:15" s="5" customFormat="1" ht="23.25">
      <c r="A4" s="6" t="s">
        <v>14</v>
      </c>
      <c r="B4" s="29">
        <f>'[1]pax'!B23</f>
        <v>391864</v>
      </c>
      <c r="C4" s="29">
        <f>'[1]pax'!C23</f>
        <v>271366</v>
      </c>
      <c r="D4" s="29">
        <f>'[1]pax'!D23</f>
        <v>390979</v>
      </c>
      <c r="E4" s="29">
        <f>'[1]pax'!E23</f>
        <v>416646</v>
      </c>
      <c r="F4" s="29">
        <f>'[1]pax'!F23</f>
        <v>420040</v>
      </c>
      <c r="G4" s="29">
        <f>'[1]pax'!G23</f>
        <v>478249</v>
      </c>
      <c r="H4" s="29">
        <f>'[1]pax'!H23</f>
        <v>466152</v>
      </c>
      <c r="I4" s="29">
        <f>'[1]pax'!I23</f>
        <v>428469</v>
      </c>
      <c r="J4" s="29">
        <f>'[1]pax'!J23</f>
        <v>439181</v>
      </c>
      <c r="K4" s="29">
        <f>'[1]pax'!K23</f>
        <v>481080</v>
      </c>
      <c r="L4" s="29">
        <f>'[1]pax'!L23</f>
        <v>495736</v>
      </c>
      <c r="M4" s="30">
        <f>'[1]pax'!M23</f>
        <v>442291</v>
      </c>
      <c r="N4" s="9">
        <f>SUM(B4:M4)</f>
        <v>5122053</v>
      </c>
      <c r="O4" s="28"/>
    </row>
    <row r="5" spans="1:14" ht="23.25">
      <c r="A5" s="6" t="s">
        <v>15</v>
      </c>
      <c r="B5" s="10">
        <f>+'[1]pax'!B33</f>
        <v>0</v>
      </c>
      <c r="C5" s="10">
        <f>+'[1]pax'!C33</f>
        <v>0</v>
      </c>
      <c r="D5" s="10">
        <f>+'[1]pax'!D33</f>
        <v>0</v>
      </c>
      <c r="E5" s="10">
        <f>+'[1]pax'!E33</f>
        <v>0</v>
      </c>
      <c r="F5" s="10">
        <f>+'[1]pax'!F33</f>
        <v>0</v>
      </c>
      <c r="G5" s="10">
        <f>+'[1]pax'!G33</f>
        <v>465</v>
      </c>
      <c r="H5" s="10">
        <f>+'[1]pax'!H33</f>
        <v>3156</v>
      </c>
      <c r="I5" s="10">
        <f>+'[1]pax'!I33</f>
        <v>2514</v>
      </c>
      <c r="J5" s="10">
        <f>+'[1]pax'!J33</f>
        <v>178</v>
      </c>
      <c r="K5" s="10">
        <f>+'[1]pax'!K33</f>
        <v>3069</v>
      </c>
      <c r="L5" s="10">
        <f>+'[1]pax'!L33</f>
        <v>5099</v>
      </c>
      <c r="M5" s="10">
        <f>+'[1]pax'!M33</f>
        <v>2383</v>
      </c>
      <c r="N5" s="11">
        <f aca="true" t="shared" si="0" ref="N5:N10">SUM(B5:M5)</f>
        <v>16864</v>
      </c>
    </row>
    <row r="6" spans="1:14" ht="23.25">
      <c r="A6" s="12" t="s">
        <v>16</v>
      </c>
      <c r="B6" s="10">
        <f>'[1]pax'!B44</f>
        <v>16482</v>
      </c>
      <c r="C6" s="10">
        <f>'[1]pax'!C44</f>
        <v>18054</v>
      </c>
      <c r="D6" s="10">
        <f>+'[1]pax'!D44</f>
        <v>21462</v>
      </c>
      <c r="E6" s="10">
        <f>+'[1]pax'!E44</f>
        <v>23523</v>
      </c>
      <c r="F6" s="10">
        <f>+'[1]pax'!F44</f>
        <v>21737</v>
      </c>
      <c r="G6" s="10">
        <f>+'[1]pax'!G44</f>
        <v>20335</v>
      </c>
      <c r="H6" s="10">
        <f>+'[1]pax'!H44</f>
        <v>19697</v>
      </c>
      <c r="I6" s="10">
        <f>+'[1]pax'!I44</f>
        <v>19118</v>
      </c>
      <c r="J6" s="10">
        <f>+'[1]pax'!J44</f>
        <v>18336</v>
      </c>
      <c r="K6" s="10">
        <f>+'[1]pax'!K44</f>
        <v>19744</v>
      </c>
      <c r="L6" s="10">
        <f>+'[1]pax'!L44</f>
        <v>20889</v>
      </c>
      <c r="M6" s="10">
        <f>+'[1]pax'!M44</f>
        <v>18038</v>
      </c>
      <c r="N6" s="13">
        <f t="shared" si="0"/>
        <v>237415</v>
      </c>
    </row>
    <row r="7" spans="1:14" ht="23.25">
      <c r="A7" s="12" t="s">
        <v>17</v>
      </c>
      <c r="B7" s="14">
        <f>+'[1]pax'!B56</f>
        <v>16317</v>
      </c>
      <c r="C7" s="14">
        <f>+'[1]pax'!C56</f>
        <v>17058</v>
      </c>
      <c r="D7" s="14">
        <f>+'[1]pax'!D56</f>
        <v>19076</v>
      </c>
      <c r="E7" s="14">
        <f>+'[1]pax'!E56</f>
        <v>16445</v>
      </c>
      <c r="F7" s="14">
        <f>+'[1]pax'!F56</f>
        <v>16307</v>
      </c>
      <c r="G7" s="14">
        <f>+'[1]pax'!G56</f>
        <v>18555</v>
      </c>
      <c r="H7" s="14">
        <f>+'[1]pax'!H56</f>
        <v>14805</v>
      </c>
      <c r="I7" s="14">
        <f>+'[1]pax'!I56</f>
        <v>15320</v>
      </c>
      <c r="J7" s="14">
        <f>+'[1]pax'!J56</f>
        <v>16253</v>
      </c>
      <c r="K7" s="14">
        <f>+'[1]pax'!K56</f>
        <v>15937</v>
      </c>
      <c r="L7" s="14">
        <f>+'[1]pax'!L56</f>
        <v>17058</v>
      </c>
      <c r="M7" s="14">
        <f>+'[1]pax'!M56</f>
        <v>15280</v>
      </c>
      <c r="N7" s="13">
        <f t="shared" si="0"/>
        <v>198411</v>
      </c>
    </row>
    <row r="8" spans="1:14" ht="23.25">
      <c r="A8" s="12" t="s">
        <v>18</v>
      </c>
      <c r="B8" s="14">
        <f>+'[1]pax'!B75</f>
        <v>102499</v>
      </c>
      <c r="C8" s="14">
        <f>+'[1]pax'!C75</f>
        <v>113372</v>
      </c>
      <c r="D8" s="14">
        <f>+'[1]pax'!D75</f>
        <v>129090</v>
      </c>
      <c r="E8" s="14">
        <f>+'[1]pax'!E75</f>
        <v>129053</v>
      </c>
      <c r="F8" s="14">
        <f>+'[1]pax'!F75</f>
        <v>122635</v>
      </c>
      <c r="G8" s="14">
        <f>+'[1]pax'!G75</f>
        <v>126001</v>
      </c>
      <c r="H8" s="14">
        <f>+'[1]pax'!H75</f>
        <v>110358</v>
      </c>
      <c r="I8" s="14">
        <f>+'[1]pax'!I75</f>
        <v>93665</v>
      </c>
      <c r="J8" s="14">
        <f>+'[1]pax'!J75</f>
        <v>100461</v>
      </c>
      <c r="K8" s="14">
        <f>+'[1]pax'!K75</f>
        <v>104584</v>
      </c>
      <c r="L8" s="14">
        <f>+'[1]pax'!L75</f>
        <v>103875</v>
      </c>
      <c r="M8" s="14">
        <f>+'[1]pax'!M75</f>
        <v>73145</v>
      </c>
      <c r="N8" s="13">
        <f t="shared" si="0"/>
        <v>1308738</v>
      </c>
    </row>
    <row r="9" spans="1:14" ht="23.25">
      <c r="A9" s="15" t="s">
        <v>19</v>
      </c>
      <c r="B9" s="16">
        <f>'[1]pax'!B85</f>
        <v>0</v>
      </c>
      <c r="C9" s="16">
        <f>'[1]pax'!C85</f>
        <v>0</v>
      </c>
      <c r="D9" s="16">
        <f>'[1]pax'!D85</f>
        <v>0</v>
      </c>
      <c r="E9" s="16">
        <f>'[1]pax'!E85</f>
        <v>0</v>
      </c>
      <c r="F9" s="16">
        <f>'[1]pax'!F85</f>
        <v>0</v>
      </c>
      <c r="G9" s="16">
        <f>'[1]pax'!G85</f>
        <v>0</v>
      </c>
      <c r="H9" s="16">
        <f>'[1]pax'!H85</f>
        <v>0</v>
      </c>
      <c r="I9" s="16">
        <f>'[1]pax'!I85</f>
        <v>0</v>
      </c>
      <c r="J9" s="16">
        <f>'[1]pax'!J85</f>
        <v>0</v>
      </c>
      <c r="K9" s="16">
        <f>'[1]pax'!K85</f>
        <v>0</v>
      </c>
      <c r="L9" s="16">
        <f>'[1]pax'!L85</f>
        <v>0</v>
      </c>
      <c r="M9" s="16">
        <f>'[1]pax'!M85</f>
        <v>0</v>
      </c>
      <c r="N9" s="17">
        <f t="shared" si="0"/>
        <v>0</v>
      </c>
    </row>
    <row r="10" spans="1:14" ht="23.25">
      <c r="A10" s="18" t="s">
        <v>13</v>
      </c>
      <c r="B10" s="19">
        <f>SUM(B4:B9)</f>
        <v>527162</v>
      </c>
      <c r="C10" s="19">
        <f>SUM(C4:C9)</f>
        <v>419850</v>
      </c>
      <c r="D10" s="19">
        <f>SUM(D4:D9)</f>
        <v>560607</v>
      </c>
      <c r="E10" s="19">
        <f>SUM(E4:E9)</f>
        <v>585667</v>
      </c>
      <c r="F10" s="19">
        <f aca="true" t="shared" si="1" ref="F10:M10">SUM(F4:F9)</f>
        <v>580719</v>
      </c>
      <c r="G10" s="19">
        <f t="shared" si="1"/>
        <v>643605</v>
      </c>
      <c r="H10" s="19">
        <f t="shared" si="1"/>
        <v>614168</v>
      </c>
      <c r="I10" s="19">
        <f t="shared" si="1"/>
        <v>559086</v>
      </c>
      <c r="J10" s="19">
        <f t="shared" si="1"/>
        <v>574409</v>
      </c>
      <c r="K10" s="19">
        <f t="shared" si="1"/>
        <v>624414</v>
      </c>
      <c r="L10" s="19">
        <f t="shared" si="1"/>
        <v>642657</v>
      </c>
      <c r="M10" s="19">
        <f t="shared" si="1"/>
        <v>551137</v>
      </c>
      <c r="N10" s="19">
        <f t="shared" si="0"/>
        <v>6883481</v>
      </c>
    </row>
    <row r="11" spans="1:14" ht="23.25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22"/>
    </row>
    <row r="12" spans="1:14" ht="24" thickBot="1">
      <c r="A12" s="2" t="s">
        <v>20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5" s="5" customFormat="1" ht="24" thickBot="1">
      <c r="A13" s="3" t="s">
        <v>23</v>
      </c>
      <c r="B13" s="34" t="s">
        <v>1</v>
      </c>
      <c r="C13" s="34" t="s">
        <v>2</v>
      </c>
      <c r="D13" s="34" t="s">
        <v>3</v>
      </c>
      <c r="E13" s="34" t="s">
        <v>4</v>
      </c>
      <c r="F13" s="34" t="s">
        <v>5</v>
      </c>
      <c r="G13" s="34" t="s">
        <v>6</v>
      </c>
      <c r="H13" s="34" t="s">
        <v>7</v>
      </c>
      <c r="I13" s="34" t="s">
        <v>8</v>
      </c>
      <c r="J13" s="34" t="s">
        <v>9</v>
      </c>
      <c r="K13" s="34" t="s">
        <v>10</v>
      </c>
      <c r="L13" s="34" t="s">
        <v>11</v>
      </c>
      <c r="M13" s="34" t="s">
        <v>12</v>
      </c>
      <c r="N13" s="4" t="s">
        <v>13</v>
      </c>
      <c r="O13" s="28"/>
    </row>
    <row r="14" spans="1:15" s="5" customFormat="1" ht="23.25">
      <c r="A14" s="24" t="s">
        <v>14</v>
      </c>
      <c r="B14" s="29">
        <f>'[1]pax'!B28</f>
        <v>335812</v>
      </c>
      <c r="C14" s="29">
        <f>'[1]pax'!C28</f>
        <v>534902</v>
      </c>
      <c r="D14" s="29">
        <f>'[1]pax'!D28</f>
        <v>668514</v>
      </c>
      <c r="E14" s="29">
        <f>'[1]pax'!E28</f>
        <v>748988</v>
      </c>
      <c r="F14" s="29">
        <f>'[1]pax'!F28</f>
        <v>699066</v>
      </c>
      <c r="G14" s="29">
        <f>'[1]pax'!G28</f>
        <v>493572</v>
      </c>
      <c r="H14" s="29">
        <f>'[1]pax'!H28</f>
        <v>411236</v>
      </c>
      <c r="I14" s="29">
        <f>'[1]pax'!I28</f>
        <v>358370</v>
      </c>
      <c r="J14" s="29">
        <f>'[1]pax'!J28</f>
        <v>319182</v>
      </c>
      <c r="K14" s="29">
        <f>'[1]pax'!K28</f>
        <v>306820</v>
      </c>
      <c r="L14" s="29">
        <f>'[1]pax'!L28</f>
        <v>331313</v>
      </c>
      <c r="M14" s="30">
        <f>'[1]pax'!M28</f>
        <v>270908</v>
      </c>
      <c r="N14" s="9">
        <f aca="true" t="shared" si="2" ref="N14:N19">SUM(B14:M14)</f>
        <v>5478683</v>
      </c>
      <c r="O14" s="28"/>
    </row>
    <row r="15" spans="1:14" ht="23.25">
      <c r="A15" s="6" t="s">
        <v>15</v>
      </c>
      <c r="B15" s="10">
        <f>'[1]pax'!B38</f>
        <v>272579</v>
      </c>
      <c r="C15" s="10">
        <f>'[1]pax'!C38</f>
        <v>0</v>
      </c>
      <c r="D15" s="10">
        <f>'[1]pax'!D38</f>
        <v>0</v>
      </c>
      <c r="E15" s="10">
        <f>'[1]pax'!E38</f>
        <v>0</v>
      </c>
      <c r="F15" s="10">
        <f>'[1]pax'!F38</f>
        <v>0</v>
      </c>
      <c r="G15" s="10">
        <f>'[1]pax'!G38</f>
        <v>260148</v>
      </c>
      <c r="H15" s="10">
        <f>'[1]pax'!H38</f>
        <v>306506</v>
      </c>
      <c r="I15" s="10">
        <f>'[1]pax'!I38</f>
        <v>270637</v>
      </c>
      <c r="J15" s="10">
        <f>'[1]pax'!J38</f>
        <v>273748</v>
      </c>
      <c r="K15" s="10">
        <f>'[1]pax'!K38</f>
        <v>366228</v>
      </c>
      <c r="L15" s="10">
        <f>'[1]pax'!L38</f>
        <v>388395</v>
      </c>
      <c r="M15" s="10">
        <f>'[1]pax'!M38</f>
        <v>369728</v>
      </c>
      <c r="N15" s="11">
        <f t="shared" si="2"/>
        <v>2507969</v>
      </c>
    </row>
    <row r="16" spans="1:14" ht="23.25">
      <c r="A16" s="12" t="s">
        <v>16</v>
      </c>
      <c r="B16" s="14">
        <f>+'[1]pax'!B50</f>
        <v>148719</v>
      </c>
      <c r="C16" s="14">
        <f>+'[1]pax'!C50</f>
        <v>151377</v>
      </c>
      <c r="D16" s="14">
        <f>+'[1]pax'!D50</f>
        <v>190593</v>
      </c>
      <c r="E16" s="14">
        <f>+'[1]pax'!E50</f>
        <v>219340</v>
      </c>
      <c r="F16" s="14">
        <f>+'[1]pax'!F50</f>
        <v>181933</v>
      </c>
      <c r="G16" s="14">
        <f>+'[1]pax'!G50</f>
        <v>171288</v>
      </c>
      <c r="H16" s="14">
        <f>+'[1]pax'!H50</f>
        <v>151994</v>
      </c>
      <c r="I16" s="14">
        <f>+'[1]pax'!I50</f>
        <v>132992</v>
      </c>
      <c r="J16" s="14">
        <f>+'[1]pax'!J50</f>
        <v>127533</v>
      </c>
      <c r="K16" s="14">
        <f>+'[1]pax'!K50</f>
        <v>143124</v>
      </c>
      <c r="L16" s="14">
        <f>+'[1]pax'!L50</f>
        <v>146435</v>
      </c>
      <c r="M16" s="14">
        <f>+'[1]pax'!M50</f>
        <v>132701</v>
      </c>
      <c r="N16" s="13">
        <f t="shared" si="2"/>
        <v>1898029</v>
      </c>
    </row>
    <row r="17" spans="1:14" ht="23.25">
      <c r="A17" s="12" t="s">
        <v>17</v>
      </c>
      <c r="B17" s="14">
        <f>+'[1]pax'!B62</f>
        <v>106735</v>
      </c>
      <c r="C17" s="14">
        <f>+'[1]pax'!C62</f>
        <v>80328</v>
      </c>
      <c r="D17" s="14">
        <f>+'[1]pax'!D62</f>
        <v>111775</v>
      </c>
      <c r="E17" s="14">
        <f>+'[1]pax'!E62</f>
        <v>117219</v>
      </c>
      <c r="F17" s="14">
        <f>+'[1]pax'!F62</f>
        <v>112868</v>
      </c>
      <c r="G17" s="14">
        <f>+'[1]pax'!G62</f>
        <v>134080</v>
      </c>
      <c r="H17" s="14">
        <f>+'[1]pax'!H62</f>
        <v>130146</v>
      </c>
      <c r="I17" s="14">
        <f>+'[1]pax'!I62</f>
        <v>115867</v>
      </c>
      <c r="J17" s="14">
        <f>+'[1]pax'!J62</f>
        <v>106151</v>
      </c>
      <c r="K17" s="14">
        <f>+'[1]pax'!K62</f>
        <v>113208</v>
      </c>
      <c r="L17" s="14">
        <f>+'[1]pax'!L62</f>
        <v>120856</v>
      </c>
      <c r="M17" s="14">
        <f>+'[1]pax'!M62</f>
        <v>112565</v>
      </c>
      <c r="N17" s="13">
        <f t="shared" si="2"/>
        <v>1361798</v>
      </c>
    </row>
    <row r="18" spans="1:14" ht="23.25">
      <c r="A18" s="12" t="s">
        <v>18</v>
      </c>
      <c r="B18" s="14">
        <f>+'[1]pax'!B81</f>
        <v>133185</v>
      </c>
      <c r="C18" s="14">
        <f>+'[1]pax'!C81</f>
        <v>123340</v>
      </c>
      <c r="D18" s="14">
        <f>+'[1]pax'!D81</f>
        <v>140804</v>
      </c>
      <c r="E18" s="14">
        <f>+'[1]pax'!E81</f>
        <v>162715</v>
      </c>
      <c r="F18" s="14">
        <f>+'[1]pax'!F81</f>
        <v>155988</v>
      </c>
      <c r="G18" s="14">
        <f>+'[1]pax'!G81</f>
        <v>161458</v>
      </c>
      <c r="H18" s="14">
        <f>+'[1]pax'!H81</f>
        <v>145916</v>
      </c>
      <c r="I18" s="14">
        <f>+'[1]pax'!I81</f>
        <v>131330</v>
      </c>
      <c r="J18" s="14">
        <f>+'[1]pax'!J81</f>
        <v>121126</v>
      </c>
      <c r="K18" s="14">
        <f>+'[1]pax'!K81</f>
        <v>140176</v>
      </c>
      <c r="L18" s="14">
        <f>+'[1]pax'!L81</f>
        <v>154942</v>
      </c>
      <c r="M18" s="14">
        <f>+'[1]pax'!M81</f>
        <v>126561</v>
      </c>
      <c r="N18" s="13">
        <f t="shared" si="2"/>
        <v>1697541</v>
      </c>
    </row>
    <row r="19" spans="1:14" ht="23.25">
      <c r="A19" s="15" t="s">
        <v>19</v>
      </c>
      <c r="B19" s="16">
        <f>+'[1]pax'!B90</f>
        <v>34121</v>
      </c>
      <c r="C19" s="16">
        <f>+'[1]pax'!C90</f>
        <v>32973</v>
      </c>
      <c r="D19" s="16">
        <f>+'[1]pax'!D90</f>
        <v>39930</v>
      </c>
      <c r="E19" s="16">
        <f>+'[1]pax'!E90</f>
        <v>53868</v>
      </c>
      <c r="F19" s="16">
        <f>+'[1]pax'!F90</f>
        <v>47651</v>
      </c>
      <c r="G19" s="16">
        <f>+'[1]pax'!G90</f>
        <v>48782</v>
      </c>
      <c r="H19" s="16">
        <f>+'[1]pax'!H90</f>
        <v>48845</v>
      </c>
      <c r="I19" s="16">
        <f>+'[1]pax'!I90</f>
        <v>42259</v>
      </c>
      <c r="J19" s="16">
        <f>+'[1]pax'!J90</f>
        <v>39567</v>
      </c>
      <c r="K19" s="16">
        <f>+'[1]pax'!K90</f>
        <v>44410</v>
      </c>
      <c r="L19" s="16">
        <f>+'[1]pax'!L90</f>
        <v>44738</v>
      </c>
      <c r="M19" s="16">
        <f>+'[1]pax'!M90</f>
        <v>38038</v>
      </c>
      <c r="N19" s="11">
        <f t="shared" si="2"/>
        <v>515182</v>
      </c>
    </row>
    <row r="20" spans="1:14" ht="23.25">
      <c r="A20" s="18" t="s">
        <v>13</v>
      </c>
      <c r="B20" s="19">
        <f>SUM(B14:B19)</f>
        <v>1031151</v>
      </c>
      <c r="C20" s="19">
        <f>SUM(C14:C19)</f>
        <v>922920</v>
      </c>
      <c r="D20" s="19">
        <f aca="true" t="shared" si="3" ref="D20:M20">SUM(D14:D19)</f>
        <v>1151616</v>
      </c>
      <c r="E20" s="19">
        <f t="shared" si="3"/>
        <v>1302130</v>
      </c>
      <c r="F20" s="19">
        <f t="shared" si="3"/>
        <v>1197506</v>
      </c>
      <c r="G20" s="19">
        <f t="shared" si="3"/>
        <v>1269328</v>
      </c>
      <c r="H20" s="19">
        <f t="shared" si="3"/>
        <v>1194643</v>
      </c>
      <c r="I20" s="19">
        <f t="shared" si="3"/>
        <v>1051455</v>
      </c>
      <c r="J20" s="19">
        <f t="shared" si="3"/>
        <v>987307</v>
      </c>
      <c r="K20" s="19">
        <f t="shared" si="3"/>
        <v>1113966</v>
      </c>
      <c r="L20" s="19">
        <f t="shared" si="3"/>
        <v>1186679</v>
      </c>
      <c r="M20" s="19">
        <f t="shared" si="3"/>
        <v>1050501</v>
      </c>
      <c r="N20" s="19">
        <f>SUM(B20:M20)</f>
        <v>13459202</v>
      </c>
    </row>
    <row r="21" spans="1:14" ht="23.25">
      <c r="A21" s="23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4" ht="24" thickBot="1">
      <c r="A22" s="2" t="s">
        <v>21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5" s="5" customFormat="1" ht="24" thickBot="1">
      <c r="A23" s="3" t="s">
        <v>23</v>
      </c>
      <c r="B23" s="34" t="s">
        <v>1</v>
      </c>
      <c r="C23" s="34" t="s">
        <v>2</v>
      </c>
      <c r="D23" s="34" t="s">
        <v>3</v>
      </c>
      <c r="E23" s="34" t="s">
        <v>4</v>
      </c>
      <c r="F23" s="34" t="s">
        <v>5</v>
      </c>
      <c r="G23" s="34" t="s">
        <v>6</v>
      </c>
      <c r="H23" s="34" t="s">
        <v>7</v>
      </c>
      <c r="I23" s="34" t="s">
        <v>8</v>
      </c>
      <c r="J23" s="34" t="s">
        <v>9</v>
      </c>
      <c r="K23" s="34" t="s">
        <v>10</v>
      </c>
      <c r="L23" s="34" t="s">
        <v>11</v>
      </c>
      <c r="M23" s="34" t="s">
        <v>12</v>
      </c>
      <c r="N23" s="4" t="s">
        <v>13</v>
      </c>
      <c r="O23" s="28"/>
    </row>
    <row r="24" spans="1:15" s="5" customFormat="1" ht="23.25">
      <c r="A24" s="24" t="s">
        <v>14</v>
      </c>
      <c r="B24" s="25">
        <f aca="true" t="shared" si="4" ref="B24:M29">+B4+B14</f>
        <v>727676</v>
      </c>
      <c r="C24" s="25">
        <f t="shared" si="4"/>
        <v>806268</v>
      </c>
      <c r="D24" s="25">
        <f t="shared" si="4"/>
        <v>1059493</v>
      </c>
      <c r="E24" s="25">
        <f t="shared" si="4"/>
        <v>1165634</v>
      </c>
      <c r="F24" s="25">
        <f t="shared" si="4"/>
        <v>1119106</v>
      </c>
      <c r="G24" s="25">
        <f t="shared" si="4"/>
        <v>971821</v>
      </c>
      <c r="H24" s="25">
        <f t="shared" si="4"/>
        <v>877388</v>
      </c>
      <c r="I24" s="25">
        <f t="shared" si="4"/>
        <v>786839</v>
      </c>
      <c r="J24" s="25">
        <f t="shared" si="4"/>
        <v>758363</v>
      </c>
      <c r="K24" s="25">
        <f t="shared" si="4"/>
        <v>787900</v>
      </c>
      <c r="L24" s="25">
        <f t="shared" si="4"/>
        <v>827049</v>
      </c>
      <c r="M24" s="26">
        <f t="shared" si="4"/>
        <v>713199</v>
      </c>
      <c r="N24" s="9">
        <f aca="true" t="shared" si="5" ref="N24:N30">SUM(B24:M24)</f>
        <v>10600736</v>
      </c>
      <c r="O24" s="28"/>
    </row>
    <row r="25" spans="1:15" ht="23.25">
      <c r="A25" s="6" t="s">
        <v>15</v>
      </c>
      <c r="B25" s="10">
        <f t="shared" si="4"/>
        <v>272579</v>
      </c>
      <c r="C25" s="10">
        <f t="shared" si="4"/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260613</v>
      </c>
      <c r="H25" s="10">
        <f t="shared" si="4"/>
        <v>309662</v>
      </c>
      <c r="I25" s="10">
        <f t="shared" si="4"/>
        <v>273151</v>
      </c>
      <c r="J25" s="10">
        <f t="shared" si="4"/>
        <v>273926</v>
      </c>
      <c r="K25" s="10">
        <f t="shared" si="4"/>
        <v>369297</v>
      </c>
      <c r="L25" s="10">
        <f t="shared" si="4"/>
        <v>393494</v>
      </c>
      <c r="M25" s="10">
        <f t="shared" si="4"/>
        <v>372111</v>
      </c>
      <c r="N25" s="11">
        <f t="shared" si="5"/>
        <v>2524833</v>
      </c>
      <c r="O25" s="28"/>
    </row>
    <row r="26" spans="1:14" ht="23.25">
      <c r="A26" s="12" t="s">
        <v>16</v>
      </c>
      <c r="B26" s="14">
        <f t="shared" si="4"/>
        <v>165201</v>
      </c>
      <c r="C26" s="14">
        <f t="shared" si="4"/>
        <v>169431</v>
      </c>
      <c r="D26" s="14">
        <f t="shared" si="4"/>
        <v>212055</v>
      </c>
      <c r="E26" s="14">
        <f t="shared" si="4"/>
        <v>242863</v>
      </c>
      <c r="F26" s="14">
        <f t="shared" si="4"/>
        <v>203670</v>
      </c>
      <c r="G26" s="14">
        <f t="shared" si="4"/>
        <v>191623</v>
      </c>
      <c r="H26" s="14">
        <f t="shared" si="4"/>
        <v>171691</v>
      </c>
      <c r="I26" s="14">
        <f t="shared" si="4"/>
        <v>152110</v>
      </c>
      <c r="J26" s="14">
        <f t="shared" si="4"/>
        <v>145869</v>
      </c>
      <c r="K26" s="14">
        <f t="shared" si="4"/>
        <v>162868</v>
      </c>
      <c r="L26" s="14">
        <f t="shared" si="4"/>
        <v>167324</v>
      </c>
      <c r="M26" s="10">
        <f t="shared" si="4"/>
        <v>150739</v>
      </c>
      <c r="N26" s="13">
        <f t="shared" si="5"/>
        <v>2135444</v>
      </c>
    </row>
    <row r="27" spans="1:14" ht="23.25">
      <c r="A27" s="12" t="s">
        <v>17</v>
      </c>
      <c r="B27" s="14">
        <f t="shared" si="4"/>
        <v>123052</v>
      </c>
      <c r="C27" s="14">
        <f t="shared" si="4"/>
        <v>97386</v>
      </c>
      <c r="D27" s="14">
        <f t="shared" si="4"/>
        <v>130851</v>
      </c>
      <c r="E27" s="14">
        <f t="shared" si="4"/>
        <v>133664</v>
      </c>
      <c r="F27" s="14">
        <f t="shared" si="4"/>
        <v>129175</v>
      </c>
      <c r="G27" s="14">
        <f t="shared" si="4"/>
        <v>152635</v>
      </c>
      <c r="H27" s="14">
        <f t="shared" si="4"/>
        <v>144951</v>
      </c>
      <c r="I27" s="14">
        <f t="shared" si="4"/>
        <v>131187</v>
      </c>
      <c r="J27" s="14">
        <f t="shared" si="4"/>
        <v>122404</v>
      </c>
      <c r="K27" s="14">
        <f t="shared" si="4"/>
        <v>129145</v>
      </c>
      <c r="L27" s="14">
        <f t="shared" si="4"/>
        <v>137914</v>
      </c>
      <c r="M27" s="10">
        <f t="shared" si="4"/>
        <v>127845</v>
      </c>
      <c r="N27" s="13">
        <f t="shared" si="5"/>
        <v>1560209</v>
      </c>
    </row>
    <row r="28" spans="1:14" ht="23.25">
      <c r="A28" s="12" t="s">
        <v>18</v>
      </c>
      <c r="B28" s="14">
        <f t="shared" si="4"/>
        <v>235684</v>
      </c>
      <c r="C28" s="14">
        <f t="shared" si="4"/>
        <v>236712</v>
      </c>
      <c r="D28" s="14">
        <f t="shared" si="4"/>
        <v>269894</v>
      </c>
      <c r="E28" s="14">
        <f t="shared" si="4"/>
        <v>291768</v>
      </c>
      <c r="F28" s="14">
        <f t="shared" si="4"/>
        <v>278623</v>
      </c>
      <c r="G28" s="14">
        <f t="shared" si="4"/>
        <v>287459</v>
      </c>
      <c r="H28" s="14">
        <f t="shared" si="4"/>
        <v>256274</v>
      </c>
      <c r="I28" s="14">
        <f t="shared" si="4"/>
        <v>224995</v>
      </c>
      <c r="J28" s="14">
        <f t="shared" si="4"/>
        <v>221587</v>
      </c>
      <c r="K28" s="14">
        <f t="shared" si="4"/>
        <v>244760</v>
      </c>
      <c r="L28" s="14">
        <f t="shared" si="4"/>
        <v>258817</v>
      </c>
      <c r="M28" s="10">
        <f t="shared" si="4"/>
        <v>199706</v>
      </c>
      <c r="N28" s="13">
        <f t="shared" si="5"/>
        <v>3006279</v>
      </c>
    </row>
    <row r="29" spans="1:14" ht="23.25">
      <c r="A29" s="15" t="s">
        <v>19</v>
      </c>
      <c r="B29" s="16">
        <f t="shared" si="4"/>
        <v>34121</v>
      </c>
      <c r="C29" s="16">
        <f t="shared" si="4"/>
        <v>32973</v>
      </c>
      <c r="D29" s="16">
        <f t="shared" si="4"/>
        <v>39930</v>
      </c>
      <c r="E29" s="16">
        <f t="shared" si="4"/>
        <v>53868</v>
      </c>
      <c r="F29" s="16">
        <f t="shared" si="4"/>
        <v>47651</v>
      </c>
      <c r="G29" s="16">
        <f t="shared" si="4"/>
        <v>48782</v>
      </c>
      <c r="H29" s="16">
        <f t="shared" si="4"/>
        <v>48845</v>
      </c>
      <c r="I29" s="16">
        <f t="shared" si="4"/>
        <v>42259</v>
      </c>
      <c r="J29" s="16">
        <f t="shared" si="4"/>
        <v>39567</v>
      </c>
      <c r="K29" s="16">
        <f t="shared" si="4"/>
        <v>44410</v>
      </c>
      <c r="L29" s="16">
        <f t="shared" si="4"/>
        <v>44738</v>
      </c>
      <c r="M29" s="33">
        <f t="shared" si="4"/>
        <v>38038</v>
      </c>
      <c r="N29" s="11">
        <f t="shared" si="5"/>
        <v>515182</v>
      </c>
    </row>
    <row r="30" spans="1:14" ht="23.25">
      <c r="A30" s="18" t="s">
        <v>13</v>
      </c>
      <c r="B30" s="19">
        <f aca="true" t="shared" si="6" ref="B30:M30">SUM(B24:B29)</f>
        <v>1558313</v>
      </c>
      <c r="C30" s="19">
        <f t="shared" si="6"/>
        <v>1342770</v>
      </c>
      <c r="D30" s="19">
        <f t="shared" si="6"/>
        <v>1712223</v>
      </c>
      <c r="E30" s="19">
        <f t="shared" si="6"/>
        <v>1887797</v>
      </c>
      <c r="F30" s="19">
        <f t="shared" si="6"/>
        <v>1778225</v>
      </c>
      <c r="G30" s="19">
        <f t="shared" si="6"/>
        <v>1912933</v>
      </c>
      <c r="H30" s="19">
        <f t="shared" si="6"/>
        <v>1808811</v>
      </c>
      <c r="I30" s="19">
        <f t="shared" si="6"/>
        <v>1610541</v>
      </c>
      <c r="J30" s="19">
        <f t="shared" si="6"/>
        <v>1561716</v>
      </c>
      <c r="K30" s="19">
        <f t="shared" si="6"/>
        <v>1738380</v>
      </c>
      <c r="L30" s="19">
        <f t="shared" si="6"/>
        <v>1829336</v>
      </c>
      <c r="M30" s="19">
        <f t="shared" si="6"/>
        <v>1601638</v>
      </c>
      <c r="N30" s="19">
        <f t="shared" si="5"/>
        <v>20342683</v>
      </c>
    </row>
  </sheetData>
  <sheetProtection password="CF53" sheet="1" objects="1" scenarios="1"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Airportthai</dc:creator>
  <cp:keywords/>
  <dc:description/>
  <cp:lastModifiedBy>Phantipa</cp:lastModifiedBy>
  <dcterms:created xsi:type="dcterms:W3CDTF">2010-10-11T07:01:40Z</dcterms:created>
  <dcterms:modified xsi:type="dcterms:W3CDTF">2012-10-12T04:48:20Z</dcterms:modified>
  <cp:category/>
  <cp:version/>
  <cp:contentType/>
  <cp:contentStatus/>
</cp:coreProperties>
</file>